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ocuments\TYMCZASOWY\ZAMIAST NA PULPICIE\PONE\"/>
    </mc:Choice>
  </mc:AlternateContent>
  <bookViews>
    <workbookView xWindow="0" yWindow="0" windowWidth="15345" windowHeight="5430" firstSheet="1" activeTab="2"/>
  </bookViews>
  <sheets>
    <sheet name="Spis gmin bez PONE" sheetId="1" state="hidden" r:id="rId1"/>
    <sheet name="Objaśnienia" sheetId="16" r:id="rId2"/>
    <sheet name="PM2,5 - obliczenie efektu" sheetId="2" r:id="rId3"/>
  </sheets>
  <definedNames>
    <definedName name="_xlnm._FilterDatabase" localSheetId="0" hidden="1">'Spis gmin bez PONE'!#REF!</definedName>
    <definedName name="gmina">'Spis gmin bez PONE'!$B$2:$B$218</definedName>
    <definedName name="miasto">'Spis gmin bez PONE'!$B$2:$B$218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2" l="1"/>
  <c r="B53" i="2"/>
  <c r="B48" i="2"/>
  <c r="B43" i="2"/>
  <c r="B38" i="2"/>
  <c r="B33" i="2"/>
  <c r="B28" i="2"/>
  <c r="B23" i="2"/>
  <c r="B18" i="2"/>
  <c r="B13" i="2"/>
  <c r="B8" i="2"/>
  <c r="C58" i="2" l="1"/>
  <c r="C53" i="2"/>
  <c r="C43" i="2"/>
  <c r="C33" i="2"/>
  <c r="C23" i="2"/>
  <c r="C48" i="2"/>
  <c r="C38" i="2"/>
  <c r="C28" i="2"/>
  <c r="C18" i="2"/>
  <c r="C13" i="2"/>
  <c r="C8" i="2"/>
  <c r="C59" i="2" l="1"/>
</calcChain>
</file>

<file path=xl/sharedStrings.xml><?xml version="1.0" encoding="utf-8"?>
<sst xmlns="http://schemas.openxmlformats.org/spreadsheetml/2006/main" count="323" uniqueCount="279">
  <si>
    <t>L.p.</t>
  </si>
  <si>
    <t>Nazwa gminy</t>
  </si>
  <si>
    <t>Wybierz gminę</t>
  </si>
  <si>
    <t>Mg/rok</t>
  </si>
  <si>
    <t>Poniżej wpisz łączną powierzchnię (w m2) lokali (budynków), której dotyczy działanie naprawcze</t>
  </si>
  <si>
    <t>Działanie 1</t>
  </si>
  <si>
    <t>Podłączenie lokalu do sieci cieplnej</t>
  </si>
  <si>
    <t>Działanie 2</t>
  </si>
  <si>
    <t>Wymiana ogrzewania węglowego na elektryczne</t>
  </si>
  <si>
    <t>Działanie 3</t>
  </si>
  <si>
    <t>Wymiana starych kotłów węglowych na nowe zasilane ręcznie</t>
  </si>
  <si>
    <t>Działanie 4</t>
  </si>
  <si>
    <t>Wymiana starych kotłów węglowych na nowe zasilane automatycznie</t>
  </si>
  <si>
    <t>Działanie 5</t>
  </si>
  <si>
    <t>Wymiana kotłów węglowych na kotły opalane biomasą zasilane automatycznie</t>
  </si>
  <si>
    <t>Działanie 6</t>
  </si>
  <si>
    <t>Wymiana kotłów węglowych na kotły opalane peletami zasilane automatycznie</t>
  </si>
  <si>
    <t>Działanie 7</t>
  </si>
  <si>
    <t>Wymiana ogrzewania węglowego na gazowe</t>
  </si>
  <si>
    <t>Działanie 8</t>
  </si>
  <si>
    <t>Wymiana ogrzewania węglowego na olejowe</t>
  </si>
  <si>
    <t>Działanie 9</t>
  </si>
  <si>
    <t>Wymiana ogrzewania węglowego na pompę ciepła</t>
  </si>
  <si>
    <t>Działanie 10</t>
  </si>
  <si>
    <t>Zastosowanie kolektorów słonecznych</t>
  </si>
  <si>
    <t>Działanie 11</t>
  </si>
  <si>
    <t>Termomodernizacja</t>
  </si>
  <si>
    <t xml:space="preserve"> </t>
  </si>
  <si>
    <t>Wielkość efektu ekologicznego działania 1</t>
  </si>
  <si>
    <t>m2/rok</t>
  </si>
  <si>
    <t>Wielkość efektu ekologicznego działania 2</t>
  </si>
  <si>
    <t>Podłączenie do sieci cieplnej</t>
  </si>
  <si>
    <t xml:space="preserve">DZIAŁANIE 1 </t>
  </si>
  <si>
    <t>Poniżej wybierz gminę</t>
  </si>
  <si>
    <t>DZIAŁANIE 2</t>
  </si>
  <si>
    <t>DZIAŁANIE 3</t>
  </si>
  <si>
    <t xml:space="preserve">DZIAŁANIE 4 </t>
  </si>
  <si>
    <t>Wielkość efektu ekologicznego działania 3</t>
  </si>
  <si>
    <t>Wielkość efektu ekologicznego działania 4</t>
  </si>
  <si>
    <t xml:space="preserve">DZIAŁANIE 5 </t>
  </si>
  <si>
    <t>Wielkość efektu ekologicznego działania 5</t>
  </si>
  <si>
    <t xml:space="preserve">DZIAŁANIE 6 </t>
  </si>
  <si>
    <t>Wielkość efektu ekologicznego działania 6</t>
  </si>
  <si>
    <t xml:space="preserve">DZIAŁANIE 7 </t>
  </si>
  <si>
    <t>DZIAŁANIE 8</t>
  </si>
  <si>
    <t>Wielkość efektu ekologicznego działania 7</t>
  </si>
  <si>
    <t>Wielkość efektu ekologicznego działania 8</t>
  </si>
  <si>
    <t>DZIAŁANIE 9</t>
  </si>
  <si>
    <t>Wielkość efektu ekologicznego działania 9</t>
  </si>
  <si>
    <t xml:space="preserve">DZIAŁANIE 10 </t>
  </si>
  <si>
    <t>Wielkość efektu ekologicznego działania 10</t>
  </si>
  <si>
    <t>DZIAŁANIE 11</t>
  </si>
  <si>
    <t>Wielkość efektu ekologicznego działania 11</t>
  </si>
  <si>
    <t>Łączny efekt ekologiczny uzyskany                                            w wyniku przeprowadzenia działań  naprawczych wyrażony w Mg/rok</t>
  </si>
  <si>
    <t>W zielonych polach wyświetlane są automatycznie obliczone wyniki.</t>
  </si>
  <si>
    <r>
      <t xml:space="preserve">W żółtych polach  należy wprowadzić łączną </t>
    </r>
    <r>
      <rPr>
        <b/>
        <sz val="12"/>
        <color theme="1"/>
        <rFont val="Arial"/>
        <family val="2"/>
        <charset val="238"/>
      </rPr>
      <t>powierzchnię użytkową</t>
    </r>
    <r>
      <rPr>
        <sz val="12"/>
        <color theme="1"/>
        <rFont val="Arial"/>
        <family val="2"/>
        <charset val="238"/>
      </rPr>
      <t xml:space="preserve"> lokali lub budynków, wyrażoną w m2/rok, w których przeprowadzone będą powyższe działania naprawcze.                                               Jeżeli działanie nie będzie prowadzone należy wpisać wartość "0".</t>
    </r>
  </si>
  <si>
    <t>W niebieskich polach wpisano nazwy działań naprawczych od 1 do 11</t>
  </si>
  <si>
    <r>
      <t>W czerwonym polu, z listy rozwijalnej, należy wybrać gminę, w której prowadzone będą działania naprawcze</t>
    </r>
    <r>
      <rPr>
        <sz val="16"/>
        <color theme="1"/>
        <rFont val="Arial"/>
        <family val="2"/>
        <charset val="238"/>
      </rPr>
      <t>*</t>
    </r>
  </si>
  <si>
    <t xml:space="preserve">Andrzejewo </t>
  </si>
  <si>
    <t xml:space="preserve">Baranowo </t>
  </si>
  <si>
    <t xml:space="preserve">Baranów </t>
  </si>
  <si>
    <t xml:space="preserve">Belsk Duży </t>
  </si>
  <si>
    <t xml:space="preserve">Bielany </t>
  </si>
  <si>
    <t>Bodzanów</t>
  </si>
  <si>
    <t xml:space="preserve">Boguty-Pianki </t>
  </si>
  <si>
    <t>Borkowice</t>
  </si>
  <si>
    <t xml:space="preserve">Borowie </t>
  </si>
  <si>
    <t>Brańszczyk</t>
  </si>
  <si>
    <t xml:space="preserve">Brochów </t>
  </si>
  <si>
    <t>Brok</t>
  </si>
  <si>
    <t>Brudzeń Duży</t>
  </si>
  <si>
    <t xml:space="preserve">Bulkowo </t>
  </si>
  <si>
    <t>Cegłów</t>
  </si>
  <si>
    <t>Celestynów</t>
  </si>
  <si>
    <t xml:space="preserve">Ceranów </t>
  </si>
  <si>
    <t>Chlewiska</t>
  </si>
  <si>
    <t>Chorzele</t>
  </si>
  <si>
    <t>Chotcza</t>
  </si>
  <si>
    <t>Chynów</t>
  </si>
  <si>
    <t>Ciepielów</t>
  </si>
  <si>
    <t>Czarnia</t>
  </si>
  <si>
    <t xml:space="preserve">Czernice Borowe </t>
  </si>
  <si>
    <t xml:space="preserve">Czerwin </t>
  </si>
  <si>
    <t xml:space="preserve">Czerwińsk nad Wisłą </t>
  </si>
  <si>
    <t xml:space="preserve">Czerwonka </t>
  </si>
  <si>
    <t xml:space="preserve">Czosnów </t>
  </si>
  <si>
    <t xml:space="preserve">Dąbrówka </t>
  </si>
  <si>
    <t xml:space="preserve">Długosiodło </t>
  </si>
  <si>
    <t>Dobre</t>
  </si>
  <si>
    <t>Domanice</t>
  </si>
  <si>
    <t xml:space="preserve">Dzierzążnia </t>
  </si>
  <si>
    <t xml:space="preserve">Dzierzgowo </t>
  </si>
  <si>
    <t xml:space="preserve">Garbatka-Letnisko </t>
  </si>
  <si>
    <t xml:space="preserve">Gąbin </t>
  </si>
  <si>
    <t xml:space="preserve">Gielniów </t>
  </si>
  <si>
    <t xml:space="preserve">Głowaczów </t>
  </si>
  <si>
    <t xml:space="preserve">Gniewoszów </t>
  </si>
  <si>
    <t xml:space="preserve">Gołymin-Ośrodek </t>
  </si>
  <si>
    <t xml:space="preserve">Goszczyn </t>
  </si>
  <si>
    <t xml:space="preserve">Goworowo </t>
  </si>
  <si>
    <t xml:space="preserve">Gozdowo </t>
  </si>
  <si>
    <t xml:space="preserve">Górzno </t>
  </si>
  <si>
    <t xml:space="preserve">Gózd </t>
  </si>
  <si>
    <t xml:space="preserve">Grabów nad Pilicą </t>
  </si>
  <si>
    <t xml:space="preserve">Grębków </t>
  </si>
  <si>
    <t xml:space="preserve">Grudusk </t>
  </si>
  <si>
    <t xml:space="preserve">Gzy </t>
  </si>
  <si>
    <t xml:space="preserve">Huszlew </t>
  </si>
  <si>
    <t xml:space="preserve">Iłów </t>
  </si>
  <si>
    <t xml:space="preserve">Iłża </t>
  </si>
  <si>
    <t>Jabłonna Lacka</t>
  </si>
  <si>
    <t>Jadów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</si>
  <si>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</si>
  <si>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</si>
  <si>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</si>
  <si>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</si>
  <si>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Jednorożec </t>
  </si>
  <si>
    <t xml:space="preserve">Joniec </t>
  </si>
  <si>
    <t>Kałuszyn</t>
  </si>
  <si>
    <t xml:space="preserve">Kampinos </t>
  </si>
  <si>
    <t>Karniewo</t>
  </si>
  <si>
    <t>Kazanów</t>
  </si>
  <si>
    <t>Klembów</t>
  </si>
  <si>
    <t xml:space="preserve">Klwów </t>
  </si>
  <si>
    <t xml:space="preserve">Kołbiel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</si>
  <si>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</si>
  <si>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</si>
  <si>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</si>
  <si>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</si>
  <si>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</si>
  <si>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</si>
  <si>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</si>
  <si>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</si>
  <si>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</si>
  <si>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Lelis </t>
  </si>
  <si>
    <t xml:space="preserve">Leoncin </t>
  </si>
  <si>
    <t xml:space="preserve">Leszno </t>
  </si>
  <si>
    <t xml:space="preserve">Lipowiec Kościelny </t>
  </si>
  <si>
    <t xml:space="preserve">Liw </t>
  </si>
  <si>
    <t xml:space="preserve">Lubowidz </t>
  </si>
  <si>
    <t xml:space="preserve">Lutocin </t>
  </si>
  <si>
    <t xml:space="preserve">Łąck </t>
  </si>
  <si>
    <t xml:space="preserve">Maciejowice </t>
  </si>
  <si>
    <t xml:space="preserve">Mała Wieś </t>
  </si>
  <si>
    <t xml:space="preserve">Małkinia Górna </t>
  </si>
  <si>
    <t xml:space="preserve">Miastków Kościelny </t>
  </si>
  <si>
    <t>Miedzna</t>
  </si>
  <si>
    <t xml:space="preserve">Mirów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</si>
  <si>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</si>
  <si>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</si>
  <si>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</si>
  <si>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</si>
  <si>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</si>
  <si>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</si>
  <si>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</si>
  <si>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Myszyniec </t>
  </si>
  <si>
    <t xml:space="preserve">Nadarzyn </t>
  </si>
  <si>
    <t xml:space="preserve">Naruszewo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</si>
  <si>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</si>
  <si>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</si>
  <si>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</si>
  <si>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</si>
  <si>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</si>
  <si>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</si>
  <si>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</si>
  <si>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</si>
  <si>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</si>
  <si>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</si>
  <si>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</si>
  <si>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</si>
  <si>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</si>
  <si>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Pacyna </t>
  </si>
  <si>
    <t xml:space="preserve">Paprotnia </t>
  </si>
  <si>
    <t xml:space="preserve">Parysów </t>
  </si>
  <si>
    <t xml:space="preserve">Pilawa </t>
  </si>
  <si>
    <t xml:space="preserve">Platerów </t>
  </si>
  <si>
    <t xml:space="preserve">Płoniawy-Bramura </t>
  </si>
  <si>
    <t xml:space="preserve">Pniewy </t>
  </si>
  <si>
    <t xml:space="preserve">Policzna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</si>
  <si>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</si>
  <si>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</si>
  <si>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</si>
  <si>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</si>
  <si>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</si>
  <si>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</si>
  <si>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</si>
  <si>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</si>
  <si>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Puszcza Mariańska </t>
  </si>
  <si>
    <t xml:space="preserve">Raciąż </t>
  </si>
  <si>
    <t>Raciąż gm. miejska</t>
  </si>
  <si>
    <t xml:space="preserve">Radzanowo </t>
  </si>
  <si>
    <t xml:space="preserve">Radzanów </t>
  </si>
  <si>
    <t xml:space="preserve">Radziejowice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</si>
  <si>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</si>
  <si>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</si>
  <si>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</si>
  <si>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</si>
  <si>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</si>
  <si>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</si>
  <si>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</si>
  <si>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</si>
  <si>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</si>
  <si>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</si>
  <si>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</si>
  <si>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</si>
  <si>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</si>
  <si>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</si>
  <si>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</si>
  <si>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</si>
  <si>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 xml:space="preserve">Siemiątkowo </t>
  </si>
  <si>
    <t xml:space="preserve">Siennica </t>
  </si>
  <si>
    <t xml:space="preserve">Sienno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</si>
  <si>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</si>
  <si>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</si>
  <si>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</si>
  <si>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</si>
  <si>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</si>
  <si>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Sochocin </t>
  </si>
  <si>
    <t xml:space="preserve">Solec nad Wisłą </t>
  </si>
  <si>
    <t xml:space="preserve">Somianka </t>
  </si>
  <si>
    <t xml:space="preserve">Sońsk </t>
  </si>
  <si>
    <t xml:space="preserve">Stara Biała </t>
  </si>
  <si>
    <t xml:space="preserve">Stara Błotnica </t>
  </si>
  <si>
    <t xml:space="preserve">Stara Kornica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</si>
  <si>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</si>
  <si>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</si>
  <si>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</si>
  <si>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</si>
  <si>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</si>
  <si>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</si>
  <si>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</si>
  <si>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</si>
  <si>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</si>
  <si>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</si>
  <si>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</si>
  <si>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</si>
  <si>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</si>
  <si>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</si>
  <si>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</si>
  <si>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Szydłowo </t>
  </si>
  <si>
    <t xml:space="preserve">Świercze </t>
  </si>
  <si>
    <t xml:space="preserve">Tarczyn </t>
  </si>
  <si>
    <t xml:space="preserve">Tczów </t>
  </si>
  <si>
    <t xml:space="preserve">Trojanów </t>
  </si>
  <si>
    <t xml:space="preserve">Troszyn </t>
  </si>
  <si>
    <t xml:space="preserve">Wąsewo </t>
  </si>
  <si>
    <t xml:space="preserve">Wieczfnia Kościelna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</si>
  <si>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</si>
  <si>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</si>
  <si>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</si>
  <si>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</si>
  <si>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</si>
  <si>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</si>
  <si>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</si>
  <si>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</si>
  <si>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</si>
  <si>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</si>
  <si>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Wyszogród </t>
  </si>
  <si>
    <t xml:space="preserve">Wyśmierzyce </t>
  </si>
  <si>
    <t xml:space="preserve">Zabrodzie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</si>
  <si>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</si>
  <si>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</si>
  <si>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</si>
  <si>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</si>
  <si>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Zbuczyn </t>
  </si>
  <si>
    <t xml:space="preserve">Żabia Wola </t>
  </si>
  <si>
    <t xml:space="preserve">Żelechów </t>
  </si>
  <si>
    <t>* lista zawiera te gminy, dla których, w programach ochrony powietrza, nie stwierdzono konieczności przeprowadzenia działań naprawczych</t>
  </si>
  <si>
    <t xml:space="preserve">Pył zawieszony PM2,5                                       Obliczenie efektu ekologicznego  </t>
  </si>
  <si>
    <t>Błędów</t>
  </si>
  <si>
    <t>Garwolin (gmina wiejska)</t>
  </si>
  <si>
    <t>Gostynin (gmina wiejska)</t>
  </si>
  <si>
    <t>Łaskarzew (gmina wiejska)</t>
  </si>
  <si>
    <t>Łaskarzew  (gmina miejska)</t>
  </si>
  <si>
    <t>Przasnysz (gmina wiejska)</t>
  </si>
  <si>
    <t>Sierpc (gmina wiejska)</t>
  </si>
  <si>
    <t>Sokołów Podlaski (gmina wiejska)</t>
  </si>
  <si>
    <r>
      <t xml:space="preserve">Arkusz dotyczy obliczenia efektu ekologicznego dla </t>
    </r>
    <r>
      <rPr>
        <b/>
        <sz val="12"/>
        <color theme="1"/>
        <rFont val="Arial"/>
        <family val="2"/>
        <charset val="238"/>
      </rPr>
      <t>pyłu zawieszonego PM2,5</t>
    </r>
    <r>
      <rPr>
        <sz val="12"/>
        <color theme="1"/>
        <rFont val="Arial"/>
        <family val="2"/>
        <charset val="238"/>
      </rPr>
      <t xml:space="preserve"> osiągniętego w wyniku zastosowania poniższych działań:</t>
    </r>
  </si>
  <si>
    <t>Efekt ekologiczny wyliczany jest na podstawie wskaźników opisanych we "Wskazówkach sporządzania PONE" w tabeli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</si>
</sst>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3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sz val="12"/>
      <color theme="5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2" fontId="1" fillId="0" borderId="1" xfId="1" applyNumberForma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2" fontId="1" fillId="0" borderId="6" xfId="1" applyNumberForma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0" fontId="0" fillId="6" borderId="1" xfId="0" applyFill="1" applyBorder="1"/>
    <xf numFmtId="0" fontId="6" fillId="0" borderId="1" xfId="0" applyFont="1" applyBorder="1" applyAlignment="1">
      <alignment wrapText="1"/>
    </xf>
    <xf numFmtId="0" fontId="8" fillId="4" borderId="9" xfId="0" applyFont="1" applyFill="1" applyBorder="1" applyAlignment="1">
      <alignment vertical="center" wrapText="1"/>
    </xf>
    <xf numFmtId="0" fontId="0" fillId="7" borderId="1" xfId="0" applyFill="1" applyBorder="1"/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5" borderId="9" xfId="0" applyFill="1" applyBorder="1"/>
    <xf numFmtId="0" fontId="10" fillId="0" borderId="0" xfId="0" applyFont="1" applyBorder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13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7" fillId="4" borderId="1" xfId="0" applyFont="1" applyFill="1" applyBorder="1"/>
    <xf numFmtId="0" fontId="18" fillId="6" borderId="1" xfId="0" applyFont="1" applyFill="1" applyBorder="1"/>
    <xf numFmtId="0" fontId="13" fillId="0" borderId="0" xfId="0" applyFont="1"/>
    <xf numFmtId="0" fontId="20" fillId="6" borderId="1" xfId="0" applyFont="1" applyFill="1" applyBorder="1"/>
    <xf numFmtId="0" fontId="17" fillId="4" borderId="8" xfId="0" applyFont="1" applyFill="1" applyBorder="1"/>
    <xf numFmtId="0" fontId="20" fillId="6" borderId="8" xfId="0" applyFont="1" applyFill="1" applyBorder="1"/>
    <xf numFmtId="0" fontId="22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3" borderId="0" xfId="0" applyFill="1" applyBorder="1"/>
    <xf numFmtId="0" fontId="1" fillId="0" borderId="1" xfId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0" borderId="7" xfId="0" applyBorder="1"/>
    <xf numFmtId="0" fontId="2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opLeftCell="A190" workbookViewId="0">
      <selection activeCell="B225" sqref="B225"/>
    </sheetView>
  </sheetViews>
  <sheetFormatPr defaultRowHeight="15" x14ac:dyDescent="0.25"/>
  <cols>
    <col min="2" max="2" width="49.4257812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/>
      <c r="B2" s="3" t="s">
        <v>2</v>
      </c>
    </row>
    <row r="3" spans="1:2" x14ac:dyDescent="0.25">
      <c r="A3" s="1"/>
      <c r="B3" s="38" t="s">
        <v>58</v>
      </c>
    </row>
    <row r="4" spans="1:2" x14ac:dyDescent="0.25">
      <c r="A4" s="1"/>
      <c r="B4" s="39" t="s">
        <v>59</v>
      </c>
    </row>
    <row r="5" spans="1:2" x14ac:dyDescent="0.25">
      <c r="A5" s="1"/>
      <c r="B5" s="39" t="s">
        <v>60</v>
      </c>
    </row>
    <row r="6" spans="1:2" x14ac:dyDescent="0.25">
      <c r="A6" s="1"/>
      <c r="B6" s="39" t="s">
        <v>61</v>
      </c>
    </row>
    <row r="7" spans="1:2" x14ac:dyDescent="0.25">
      <c r="A7" s="1"/>
      <c r="B7" s="39" t="s">
        <v>62</v>
      </c>
    </row>
    <row r="8" spans="1:2" x14ac:dyDescent="0.25">
      <c r="A8" s="1"/>
      <c r="B8" s="39" t="s">
        <v>269</v>
      </c>
    </row>
    <row r="9" spans="1:2" x14ac:dyDescent="0.25">
      <c r="A9" s="1"/>
      <c r="B9" s="39" t="s">
        <v>63</v>
      </c>
    </row>
    <row r="10" spans="1:2" x14ac:dyDescent="0.25">
      <c r="A10" s="1"/>
      <c r="B10" s="39" t="s">
        <v>64</v>
      </c>
    </row>
    <row r="11" spans="1:2" x14ac:dyDescent="0.25">
      <c r="A11" s="1"/>
      <c r="B11" s="39" t="s">
        <v>65</v>
      </c>
    </row>
    <row r="12" spans="1:2" x14ac:dyDescent="0.25">
      <c r="A12" s="1"/>
      <c r="B12" s="39" t="s">
        <v>66</v>
      </c>
    </row>
    <row r="13" spans="1:2" x14ac:dyDescent="0.25">
      <c r="A13" s="1"/>
      <c r="B13" s="39" t="s">
        <v>67</v>
      </c>
    </row>
    <row r="14" spans="1:2" x14ac:dyDescent="0.25">
      <c r="A14" s="1"/>
      <c r="B14" s="39" t="s">
        <v>68</v>
      </c>
    </row>
    <row r="15" spans="1:2" x14ac:dyDescent="0.25">
      <c r="A15" s="1"/>
      <c r="B15" s="39" t="s">
        <v>69</v>
      </c>
    </row>
    <row r="16" spans="1:2" x14ac:dyDescent="0.25">
      <c r="A16" s="1"/>
      <c r="B16" s="39" t="s">
        <v>70</v>
      </c>
    </row>
    <row r="17" spans="1:2" x14ac:dyDescent="0.25">
      <c r="A17" s="1"/>
      <c r="B17" s="39" t="s">
        <v>71</v>
      </c>
    </row>
    <row r="18" spans="1:2" x14ac:dyDescent="0.25">
      <c r="A18" s="1"/>
      <c r="B18" s="39" t="s">
        <v>72</v>
      </c>
    </row>
    <row r="19" spans="1:2" x14ac:dyDescent="0.25">
      <c r="A19" s="1"/>
      <c r="B19" s="39" t="s">
        <v>73</v>
      </c>
    </row>
    <row r="20" spans="1:2" x14ac:dyDescent="0.25">
      <c r="A20" s="1"/>
      <c r="B20" s="39" t="s">
        <v>74</v>
      </c>
    </row>
    <row r="21" spans="1:2" x14ac:dyDescent="0.25">
      <c r="A21" s="1"/>
      <c r="B21" s="39" t="s">
        <v>75</v>
      </c>
    </row>
    <row r="22" spans="1:2" x14ac:dyDescent="0.25">
      <c r="A22" s="1"/>
      <c r="B22" s="39" t="s">
        <v>76</v>
      </c>
    </row>
    <row r="23" spans="1:2" x14ac:dyDescent="0.25">
      <c r="A23" s="1"/>
      <c r="B23" s="39" t="s">
        <v>77</v>
      </c>
    </row>
    <row r="24" spans="1:2" x14ac:dyDescent="0.25">
      <c r="A24" s="1"/>
      <c r="B24" s="39" t="s">
        <v>78</v>
      </c>
    </row>
    <row r="25" spans="1:2" x14ac:dyDescent="0.25">
      <c r="A25" s="1"/>
      <c r="B25" s="39" t="s">
        <v>79</v>
      </c>
    </row>
    <row r="26" spans="1:2" x14ac:dyDescent="0.25">
      <c r="A26" s="1"/>
      <c r="B26" s="39" t="s">
        <v>80</v>
      </c>
    </row>
    <row r="27" spans="1:2" x14ac:dyDescent="0.25">
      <c r="A27" s="1"/>
      <c r="B27" s="39" t="s">
        <v>81</v>
      </c>
    </row>
    <row r="28" spans="1:2" x14ac:dyDescent="0.25">
      <c r="A28" s="1"/>
      <c r="B28" s="39" t="s">
        <v>82</v>
      </c>
    </row>
    <row r="29" spans="1:2" x14ac:dyDescent="0.25">
      <c r="A29" s="1"/>
      <c r="B29" s="39" t="s">
        <v>83</v>
      </c>
    </row>
    <row r="30" spans="1:2" x14ac:dyDescent="0.25">
      <c r="A30" s="1"/>
      <c r="B30" s="39" t="s">
        <v>84</v>
      </c>
    </row>
    <row r="31" spans="1:2" x14ac:dyDescent="0.25">
      <c r="A31" s="1"/>
      <c r="B31" s="39" t="s">
        <v>85</v>
      </c>
    </row>
    <row r="32" spans="1:2" x14ac:dyDescent="0.25">
      <c r="A32" s="1"/>
      <c r="B32" s="39" t="s">
        <v>86</v>
      </c>
    </row>
    <row r="33" spans="1:2" x14ac:dyDescent="0.25">
      <c r="A33" s="1"/>
      <c r="B33" s="39" t="s">
        <v>87</v>
      </c>
    </row>
    <row r="34" spans="1:2" x14ac:dyDescent="0.25">
      <c r="A34" s="1"/>
      <c r="B34" s="39" t="s">
        <v>88</v>
      </c>
    </row>
    <row r="35" spans="1:2" x14ac:dyDescent="0.25">
      <c r="A35" s="1"/>
      <c r="B35" s="39" t="s">
        <v>89</v>
      </c>
    </row>
    <row r="36" spans="1:2" x14ac:dyDescent="0.25">
      <c r="A36" s="1"/>
      <c r="B36" s="39" t="s">
        <v>90</v>
      </c>
    </row>
    <row r="37" spans="1:2" x14ac:dyDescent="0.25">
      <c r="A37" s="1"/>
      <c r="B37" s="39" t="s">
        <v>91</v>
      </c>
    </row>
    <row r="38" spans="1:2" x14ac:dyDescent="0.25">
      <c r="A38" s="1"/>
      <c r="B38" s="39" t="s">
        <v>92</v>
      </c>
    </row>
    <row r="39" spans="1:2" x14ac:dyDescent="0.25">
      <c r="A39" s="1"/>
      <c r="B39" s="39" t="s">
        <v>270</v>
      </c>
    </row>
    <row r="40" spans="1:2" x14ac:dyDescent="0.25">
      <c r="A40" s="1"/>
      <c r="B40" s="39" t="s">
        <v>93</v>
      </c>
    </row>
    <row r="41" spans="1:2" x14ac:dyDescent="0.25">
      <c r="A41" s="1"/>
      <c r="B41" s="39" t="s">
        <v>94</v>
      </c>
    </row>
    <row r="42" spans="1:2" x14ac:dyDescent="0.25">
      <c r="A42" s="1"/>
      <c r="B42" s="39" t="s">
        <v>95</v>
      </c>
    </row>
    <row r="43" spans="1:2" x14ac:dyDescent="0.25">
      <c r="A43" s="1"/>
      <c r="B43" s="39" t="s">
        <v>96</v>
      </c>
    </row>
    <row r="44" spans="1:2" x14ac:dyDescent="0.25">
      <c r="A44" s="1"/>
      <c r="B44" s="39" t="s">
        <v>97</v>
      </c>
    </row>
    <row r="45" spans="1:2" x14ac:dyDescent="0.25">
      <c r="A45" s="1"/>
      <c r="B45" s="39" t="s">
        <v>271</v>
      </c>
    </row>
    <row r="46" spans="1:2" x14ac:dyDescent="0.25">
      <c r="A46" s="1"/>
      <c r="B46" s="39" t="s">
        <v>98</v>
      </c>
    </row>
    <row r="47" spans="1:2" x14ac:dyDescent="0.25">
      <c r="A47" s="1"/>
      <c r="B47" s="39" t="s">
        <v>99</v>
      </c>
    </row>
    <row r="48" spans="1:2" x14ac:dyDescent="0.25">
      <c r="A48" s="1"/>
      <c r="B48" s="39" t="s">
        <v>100</v>
      </c>
    </row>
    <row r="49" spans="1:2" x14ac:dyDescent="0.25">
      <c r="A49" s="1"/>
      <c r="B49" s="39" t="s">
        <v>101</v>
      </c>
    </row>
    <row r="50" spans="1:2" x14ac:dyDescent="0.25">
      <c r="A50" s="1"/>
      <c r="B50" s="39" t="s">
        <v>102</v>
      </c>
    </row>
    <row r="51" spans="1:2" x14ac:dyDescent="0.25">
      <c r="A51" s="1"/>
      <c r="B51" s="39" t="s">
        <v>103</v>
      </c>
    </row>
    <row r="52" spans="1:2" x14ac:dyDescent="0.25">
      <c r="A52" s="1"/>
      <c r="B52" s="39" t="s">
        <v>104</v>
      </c>
    </row>
    <row r="53" spans="1:2" x14ac:dyDescent="0.25">
      <c r="A53" s="1"/>
      <c r="B53" s="39" t="s">
        <v>105</v>
      </c>
    </row>
    <row r="54" spans="1:2" x14ac:dyDescent="0.25">
      <c r="A54" s="1"/>
      <c r="B54" s="39" t="s">
        <v>106</v>
      </c>
    </row>
    <row r="55" spans="1:2" x14ac:dyDescent="0.25">
      <c r="A55" s="1"/>
      <c r="B55" s="39" t="s">
        <v>107</v>
      </c>
    </row>
    <row r="56" spans="1:2" x14ac:dyDescent="0.25">
      <c r="A56" s="1"/>
      <c r="B56" s="39" t="s">
        <v>108</v>
      </c>
    </row>
    <row r="57" spans="1:2" x14ac:dyDescent="0.25">
      <c r="A57" s="1"/>
      <c r="B57" s="39" t="s">
        <v>109</v>
      </c>
    </row>
    <row r="58" spans="1:2" x14ac:dyDescent="0.25">
      <c r="A58" s="1"/>
      <c r="B58" s="39" t="s">
        <v>110</v>
      </c>
    </row>
    <row r="59" spans="1:2" x14ac:dyDescent="0.25">
      <c r="A59" s="1"/>
      <c r="B59" s="39" t="s">
        <v>111</v>
      </c>
    </row>
    <row r="60" spans="1:2" x14ac:dyDescent="0.25">
      <c r="A60" s="1"/>
      <c r="B60" s="39" t="s">
        <v>112</v>
      </c>
    </row>
    <row r="61" spans="1:2" x14ac:dyDescent="0.25">
      <c r="A61" s="1"/>
      <c r="B61" s="39" t="s">
        <v>113</v>
      </c>
    </row>
    <row r="62" spans="1:2" x14ac:dyDescent="0.25">
      <c r="A62" s="1"/>
      <c r="B62" s="39" t="s">
        <v>114</v>
      </c>
    </row>
    <row r="63" spans="1:2" x14ac:dyDescent="0.25">
      <c r="A63" s="1"/>
      <c r="B63" s="39" t="s">
        <v>115</v>
      </c>
    </row>
    <row r="64" spans="1:2" x14ac:dyDescent="0.25">
      <c r="A64" s="1"/>
      <c r="B64" s="39" t="s">
        <v>116</v>
      </c>
    </row>
    <row r="65" spans="1:2" x14ac:dyDescent="0.25">
      <c r="A65" s="1"/>
      <c r="B65" s="39" t="s">
        <v>117</v>
      </c>
    </row>
    <row r="66" spans="1:2" x14ac:dyDescent="0.25">
      <c r="A66" s="1"/>
      <c r="B66" s="39" t="s">
        <v>118</v>
      </c>
    </row>
    <row r="67" spans="1:2" x14ac:dyDescent="0.25">
      <c r="A67" s="1"/>
      <c r="B67" s="39" t="s">
        <v>119</v>
      </c>
    </row>
    <row r="68" spans="1:2" x14ac:dyDescent="0.25">
      <c r="A68" s="1"/>
      <c r="B68" s="39" t="s">
        <v>120</v>
      </c>
    </row>
    <row r="69" spans="1:2" x14ac:dyDescent="0.25">
      <c r="A69" s="1"/>
      <c r="B69" s="39" t="s">
        <v>121</v>
      </c>
    </row>
    <row r="70" spans="1:2" x14ac:dyDescent="0.25">
      <c r="A70" s="9"/>
      <c r="B70" s="39" t="s">
        <v>122</v>
      </c>
    </row>
    <row r="71" spans="1:2" x14ac:dyDescent="0.25">
      <c r="A71" s="9"/>
      <c r="B71" s="39" t="s">
        <v>123</v>
      </c>
    </row>
    <row r="72" spans="1:2" x14ac:dyDescent="0.25">
      <c r="A72" s="9"/>
      <c r="B72" s="39" t="s">
        <v>124</v>
      </c>
    </row>
    <row r="73" spans="1:2" x14ac:dyDescent="0.25">
      <c r="A73" s="9"/>
      <c r="B73" s="39" t="s">
        <v>125</v>
      </c>
    </row>
    <row r="74" spans="1:2" x14ac:dyDescent="0.25">
      <c r="A74" s="9"/>
      <c r="B74" s="39" t="s">
        <v>126</v>
      </c>
    </row>
    <row r="75" spans="1:2" x14ac:dyDescent="0.25">
      <c r="A75" s="9"/>
      <c r="B75" s="39" t="s">
        <v>127</v>
      </c>
    </row>
    <row r="76" spans="1:2" x14ac:dyDescent="0.25">
      <c r="A76" s="9"/>
      <c r="B76" s="39" t="s">
        <v>128</v>
      </c>
    </row>
    <row r="77" spans="1:2" x14ac:dyDescent="0.25">
      <c r="A77" s="9"/>
      <c r="B77" s="39" t="s">
        <v>129</v>
      </c>
    </row>
    <row r="78" spans="1:2" x14ac:dyDescent="0.25">
      <c r="A78" s="9"/>
      <c r="B78" s="39" t="s">
        <v>130</v>
      </c>
    </row>
    <row r="79" spans="1:2" x14ac:dyDescent="0.25">
      <c r="A79" s="9"/>
      <c r="B79" s="39" t="s">
        <v>131</v>
      </c>
    </row>
    <row r="80" spans="1:2" x14ac:dyDescent="0.25">
      <c r="A80" s="9"/>
      <c r="B80" s="39" t="s">
        <v>132</v>
      </c>
    </row>
    <row r="81" spans="1:2" x14ac:dyDescent="0.25">
      <c r="A81" s="9"/>
      <c r="B81" s="39" t="s">
        <v>133</v>
      </c>
    </row>
    <row r="82" spans="1:2" x14ac:dyDescent="0.25">
      <c r="A82" s="9"/>
      <c r="B82" s="39" t="s">
        <v>134</v>
      </c>
    </row>
    <row r="83" spans="1:2" x14ac:dyDescent="0.25">
      <c r="A83" s="9"/>
      <c r="B83" s="39" t="s">
        <v>135</v>
      </c>
    </row>
    <row r="84" spans="1:2" x14ac:dyDescent="0.25">
      <c r="A84" s="9"/>
      <c r="B84" s="39" t="s">
        <v>136</v>
      </c>
    </row>
    <row r="85" spans="1:2" x14ac:dyDescent="0.25">
      <c r="A85" s="9"/>
      <c r="B85" s="39" t="s">
        <v>137</v>
      </c>
    </row>
    <row r="86" spans="1:2" x14ac:dyDescent="0.25">
      <c r="A86" s="9"/>
      <c r="B86" s="39" t="s">
        <v>138</v>
      </c>
    </row>
    <row r="87" spans="1:2" x14ac:dyDescent="0.25">
      <c r="A87" s="9"/>
      <c r="B87" s="39" t="s">
        <v>139</v>
      </c>
    </row>
    <row r="88" spans="1:2" x14ac:dyDescent="0.25">
      <c r="A88" s="9"/>
      <c r="B88" s="39" t="s">
        <v>140</v>
      </c>
    </row>
    <row r="89" spans="1:2" x14ac:dyDescent="0.25">
      <c r="A89" s="9"/>
      <c r="B89" s="39" t="s">
        <v>272</v>
      </c>
    </row>
    <row r="90" spans="1:2" x14ac:dyDescent="0.25">
      <c r="A90" s="9"/>
      <c r="B90" s="39" t="s">
        <v>273</v>
      </c>
    </row>
    <row r="91" spans="1:2" x14ac:dyDescent="0.25">
      <c r="A91" s="9"/>
      <c r="B91" s="39" t="s">
        <v>141</v>
      </c>
    </row>
    <row r="92" spans="1:2" x14ac:dyDescent="0.25">
      <c r="A92" s="9"/>
      <c r="B92" s="39" t="s">
        <v>142</v>
      </c>
    </row>
    <row r="93" spans="1:2" x14ac:dyDescent="0.25">
      <c r="A93" s="9"/>
      <c r="B93" s="39" t="s">
        <v>143</v>
      </c>
    </row>
    <row r="94" spans="1:2" x14ac:dyDescent="0.25">
      <c r="A94" s="9"/>
      <c r="B94" s="39" t="s">
        <v>144</v>
      </c>
    </row>
    <row r="95" spans="1:2" x14ac:dyDescent="0.25">
      <c r="A95" s="9"/>
      <c r="B95" s="39" t="s">
        <v>145</v>
      </c>
    </row>
    <row r="96" spans="1:2" x14ac:dyDescent="0.25">
      <c r="A96" s="9"/>
      <c r="B96" s="39" t="s">
        <v>146</v>
      </c>
    </row>
    <row r="97" spans="1:2" x14ac:dyDescent="0.25">
      <c r="A97" s="9"/>
      <c r="B97" s="39" t="s">
        <v>147</v>
      </c>
    </row>
    <row r="98" spans="1:2" x14ac:dyDescent="0.25">
      <c r="A98" s="9"/>
      <c r="B98" s="39" t="s">
        <v>148</v>
      </c>
    </row>
    <row r="99" spans="1:2" x14ac:dyDescent="0.25">
      <c r="A99" s="9"/>
      <c r="B99" s="39" t="s">
        <v>149</v>
      </c>
    </row>
    <row r="100" spans="1:2" x14ac:dyDescent="0.25">
      <c r="A100" s="9"/>
      <c r="B100" s="39" t="s">
        <v>150</v>
      </c>
    </row>
    <row r="101" spans="1:2" x14ac:dyDescent="0.25">
      <c r="A101" s="9"/>
      <c r="B101" s="39" t="s">
        <v>151</v>
      </c>
    </row>
    <row r="102" spans="1:2" x14ac:dyDescent="0.25">
      <c r="A102" s="9"/>
      <c r="B102" s="39" t="s">
        <v>152</v>
      </c>
    </row>
    <row r="103" spans="1:2" x14ac:dyDescent="0.25">
      <c r="A103" s="9"/>
      <c r="B103" s="39" t="s">
        <v>153</v>
      </c>
    </row>
    <row r="104" spans="1:2" x14ac:dyDescent="0.25">
      <c r="A104" s="9"/>
      <c r="B104" s="39" t="s">
        <v>154</v>
      </c>
    </row>
    <row r="105" spans="1:2" x14ac:dyDescent="0.25">
      <c r="A105" s="9"/>
      <c r="B105" s="39" t="s">
        <v>155</v>
      </c>
    </row>
    <row r="106" spans="1:2" x14ac:dyDescent="0.25">
      <c r="A106" s="9"/>
      <c r="B106" s="39" t="s">
        <v>156</v>
      </c>
    </row>
    <row r="107" spans="1:2" x14ac:dyDescent="0.25">
      <c r="A107" s="9"/>
      <c r="B107" s="39" t="s">
        <v>157</v>
      </c>
    </row>
    <row r="108" spans="1:2" x14ac:dyDescent="0.25">
      <c r="A108" s="9"/>
      <c r="B108" s="39" t="s">
        <v>158</v>
      </c>
    </row>
    <row r="109" spans="1:2" x14ac:dyDescent="0.25">
      <c r="A109" s="9"/>
      <c r="B109" s="39" t="s">
        <v>159</v>
      </c>
    </row>
    <row r="110" spans="1:2" x14ac:dyDescent="0.25">
      <c r="A110" s="9"/>
      <c r="B110" s="39" t="s">
        <v>160</v>
      </c>
    </row>
    <row r="111" spans="1:2" x14ac:dyDescent="0.25">
      <c r="A111" s="9"/>
      <c r="B111" s="39" t="s">
        <v>161</v>
      </c>
    </row>
    <row r="112" spans="1:2" x14ac:dyDescent="0.25">
      <c r="A112" s="9"/>
      <c r="B112" s="39" t="s">
        <v>162</v>
      </c>
    </row>
    <row r="113" spans="1:2" x14ac:dyDescent="0.25">
      <c r="A113" s="9"/>
      <c r="B113" s="39" t="s">
        <v>163</v>
      </c>
    </row>
    <row r="114" spans="1:2" x14ac:dyDescent="0.25">
      <c r="A114" s="9"/>
      <c r="B114" s="39" t="s">
        <v>164</v>
      </c>
    </row>
    <row r="115" spans="1:2" x14ac:dyDescent="0.25">
      <c r="A115" s="9"/>
      <c r="B115" s="39" t="s">
        <v>165</v>
      </c>
    </row>
    <row r="116" spans="1:2" x14ac:dyDescent="0.25">
      <c r="A116" s="9"/>
      <c r="B116" s="39" t="s">
        <v>166</v>
      </c>
    </row>
    <row r="117" spans="1:2" x14ac:dyDescent="0.25">
      <c r="A117" s="9"/>
      <c r="B117" s="39" t="s">
        <v>167</v>
      </c>
    </row>
    <row r="118" spans="1:2" x14ac:dyDescent="0.25">
      <c r="A118" s="9"/>
      <c r="B118" s="39" t="s">
        <v>168</v>
      </c>
    </row>
    <row r="119" spans="1:2" x14ac:dyDescent="0.25">
      <c r="A119" s="9"/>
      <c r="B119" s="39" t="s">
        <v>169</v>
      </c>
    </row>
    <row r="120" spans="1:2" x14ac:dyDescent="0.25">
      <c r="A120" s="9"/>
      <c r="B120" s="39" t="s">
        <v>170</v>
      </c>
    </row>
    <row r="121" spans="1:2" x14ac:dyDescent="0.25">
      <c r="A121" s="9"/>
      <c r="B121" s="39" t="s">
        <v>171</v>
      </c>
    </row>
    <row r="122" spans="1:2" x14ac:dyDescent="0.25">
      <c r="A122" s="9"/>
      <c r="B122" s="39" t="s">
        <v>172</v>
      </c>
    </row>
    <row r="123" spans="1:2" x14ac:dyDescent="0.25">
      <c r="A123" s="9"/>
      <c r="B123" s="39" t="s">
        <v>173</v>
      </c>
    </row>
    <row r="124" spans="1:2" x14ac:dyDescent="0.25">
      <c r="A124" s="9"/>
      <c r="B124" s="39" t="s">
        <v>174</v>
      </c>
    </row>
    <row r="125" spans="1:2" x14ac:dyDescent="0.25">
      <c r="A125" s="9"/>
      <c r="B125" s="39" t="s">
        <v>175</v>
      </c>
    </row>
    <row r="126" spans="1:2" x14ac:dyDescent="0.25">
      <c r="A126" s="9"/>
      <c r="B126" s="39" t="s">
        <v>176</v>
      </c>
    </row>
    <row r="127" spans="1:2" x14ac:dyDescent="0.25">
      <c r="A127" s="9"/>
      <c r="B127" s="39" t="s">
        <v>177</v>
      </c>
    </row>
    <row r="128" spans="1:2" x14ac:dyDescent="0.25">
      <c r="A128" s="9"/>
      <c r="B128" s="39" t="s">
        <v>178</v>
      </c>
    </row>
    <row r="129" spans="1:2" x14ac:dyDescent="0.25">
      <c r="A129" s="9"/>
      <c r="B129" s="39" t="s">
        <v>179</v>
      </c>
    </row>
    <row r="130" spans="1:2" x14ac:dyDescent="0.25">
      <c r="A130" s="9"/>
      <c r="B130" s="39" t="s">
        <v>180</v>
      </c>
    </row>
    <row r="131" spans="1:2" x14ac:dyDescent="0.25">
      <c r="A131" s="9"/>
      <c r="B131" s="39" t="s">
        <v>181</v>
      </c>
    </row>
    <row r="132" spans="1:2" x14ac:dyDescent="0.25">
      <c r="A132" s="9"/>
      <c r="B132" s="39" t="s">
        <v>182</v>
      </c>
    </row>
    <row r="133" spans="1:2" x14ac:dyDescent="0.25">
      <c r="A133" s="9"/>
      <c r="B133" s="39" t="s">
        <v>274</v>
      </c>
    </row>
    <row r="134" spans="1:2" x14ac:dyDescent="0.25">
      <c r="A134" s="9"/>
      <c r="B134" s="39" t="s">
        <v>183</v>
      </c>
    </row>
    <row r="135" spans="1:2" x14ac:dyDescent="0.25">
      <c r="A135" s="9"/>
      <c r="B135" s="39" t="s">
        <v>184</v>
      </c>
    </row>
    <row r="136" spans="1:2" x14ac:dyDescent="0.25">
      <c r="A136" s="9"/>
      <c r="B136" s="39" t="s">
        <v>185</v>
      </c>
    </row>
    <row r="137" spans="1:2" x14ac:dyDescent="0.25">
      <c r="A137" s="10"/>
      <c r="B137" s="39" t="s">
        <v>186</v>
      </c>
    </row>
    <row r="138" spans="1:2" x14ac:dyDescent="0.25">
      <c r="A138" s="9"/>
      <c r="B138" s="39" t="s">
        <v>187</v>
      </c>
    </row>
    <row r="139" spans="1:2" x14ac:dyDescent="0.25">
      <c r="A139" s="9"/>
      <c r="B139" s="39" t="s">
        <v>188</v>
      </c>
    </row>
    <row r="140" spans="1:2" x14ac:dyDescent="0.25">
      <c r="A140" s="9"/>
      <c r="B140" s="39" t="s">
        <v>189</v>
      </c>
    </row>
    <row r="141" spans="1:2" x14ac:dyDescent="0.25">
      <c r="A141" s="9"/>
      <c r="B141" s="39" t="s">
        <v>190</v>
      </c>
    </row>
    <row r="142" spans="1:2" x14ac:dyDescent="0.25">
      <c r="A142" s="9"/>
      <c r="B142" s="39" t="s">
        <v>191</v>
      </c>
    </row>
    <row r="143" spans="1:2" x14ac:dyDescent="0.25">
      <c r="A143" s="9"/>
      <c r="B143" s="39" t="s">
        <v>191</v>
      </c>
    </row>
    <row r="144" spans="1:2" x14ac:dyDescent="0.25">
      <c r="A144" s="9"/>
      <c r="B144" s="39" t="s">
        <v>192</v>
      </c>
    </row>
    <row r="145" spans="1:2" x14ac:dyDescent="0.25">
      <c r="A145" s="9"/>
      <c r="B145" s="39" t="s">
        <v>193</v>
      </c>
    </row>
    <row r="146" spans="1:2" x14ac:dyDescent="0.25">
      <c r="A146" s="9"/>
      <c r="B146" s="39" t="s">
        <v>194</v>
      </c>
    </row>
    <row r="147" spans="1:2" x14ac:dyDescent="0.25">
      <c r="A147" s="9"/>
      <c r="B147" s="39" t="s">
        <v>195</v>
      </c>
    </row>
    <row r="148" spans="1:2" x14ac:dyDescent="0.25">
      <c r="A148" s="9"/>
      <c r="B148" s="39" t="s">
        <v>196</v>
      </c>
    </row>
    <row r="149" spans="1:2" x14ac:dyDescent="0.25">
      <c r="A149" s="9"/>
      <c r="B149" s="39" t="s">
        <v>197</v>
      </c>
    </row>
    <row r="150" spans="1:2" x14ac:dyDescent="0.25">
      <c r="A150" s="9"/>
      <c r="B150" s="39" t="s">
        <v>198</v>
      </c>
    </row>
    <row r="151" spans="1:2" x14ac:dyDescent="0.25">
      <c r="A151" s="9"/>
      <c r="B151" s="39" t="s">
        <v>199</v>
      </c>
    </row>
    <row r="152" spans="1:2" x14ac:dyDescent="0.25">
      <c r="A152" s="9"/>
      <c r="B152" s="39" t="s">
        <v>200</v>
      </c>
    </row>
    <row r="153" spans="1:2" x14ac:dyDescent="0.25">
      <c r="A153" s="9"/>
      <c r="B153" s="39" t="s">
        <v>201</v>
      </c>
    </row>
    <row r="154" spans="1:2" x14ac:dyDescent="0.25">
      <c r="A154" s="9"/>
      <c r="B154" s="39" t="s">
        <v>202</v>
      </c>
    </row>
    <row r="155" spans="1:2" x14ac:dyDescent="0.25">
      <c r="A155" s="9"/>
      <c r="B155" s="39" t="s">
        <v>203</v>
      </c>
    </row>
    <row r="156" spans="1:2" x14ac:dyDescent="0.25">
      <c r="A156" s="9"/>
      <c r="B156" s="39" t="s">
        <v>204</v>
      </c>
    </row>
    <row r="157" spans="1:2" x14ac:dyDescent="0.25">
      <c r="A157" s="9"/>
      <c r="B157" s="39" t="s">
        <v>205</v>
      </c>
    </row>
    <row r="158" spans="1:2" x14ac:dyDescent="0.25">
      <c r="A158" s="9"/>
      <c r="B158" s="39" t="s">
        <v>206</v>
      </c>
    </row>
    <row r="159" spans="1:2" x14ac:dyDescent="0.25">
      <c r="A159" s="9"/>
      <c r="B159" s="39" t="s">
        <v>207</v>
      </c>
    </row>
    <row r="160" spans="1:2" x14ac:dyDescent="0.25">
      <c r="A160" s="9"/>
      <c r="B160" s="39" t="s">
        <v>208</v>
      </c>
    </row>
    <row r="161" spans="1:2" x14ac:dyDescent="0.25">
      <c r="A161" s="9"/>
      <c r="B161" s="39" t="s">
        <v>209</v>
      </c>
    </row>
    <row r="162" spans="1:2" x14ac:dyDescent="0.25">
      <c r="A162" s="9"/>
      <c r="B162" s="39" t="s">
        <v>210</v>
      </c>
    </row>
    <row r="163" spans="1:2" x14ac:dyDescent="0.25">
      <c r="A163" s="9"/>
      <c r="B163" s="39" t="s">
        <v>211</v>
      </c>
    </row>
    <row r="164" spans="1:2" x14ac:dyDescent="0.25">
      <c r="A164" s="9"/>
      <c r="B164" s="39" t="s">
        <v>275</v>
      </c>
    </row>
    <row r="165" spans="1:2" x14ac:dyDescent="0.25">
      <c r="A165" s="9"/>
      <c r="B165" s="39" t="s">
        <v>212</v>
      </c>
    </row>
    <row r="166" spans="1:2" x14ac:dyDescent="0.25">
      <c r="A166" s="9"/>
      <c r="B166" s="39" t="s">
        <v>213</v>
      </c>
    </row>
    <row r="167" spans="1:2" x14ac:dyDescent="0.25">
      <c r="A167" s="9"/>
      <c r="B167" s="39" t="s">
        <v>214</v>
      </c>
    </row>
    <row r="168" spans="1:2" x14ac:dyDescent="0.25">
      <c r="A168" s="9"/>
      <c r="B168" s="39" t="s">
        <v>215</v>
      </c>
    </row>
    <row r="169" spans="1:2" x14ac:dyDescent="0.25">
      <c r="A169" s="9"/>
      <c r="B169" s="39" t="s">
        <v>216</v>
      </c>
    </row>
    <row r="170" spans="1:2" x14ac:dyDescent="0.25">
      <c r="A170" s="9"/>
      <c r="B170" s="39" t="s">
        <v>217</v>
      </c>
    </row>
    <row r="171" spans="1:2" x14ac:dyDescent="0.25">
      <c r="A171" s="9"/>
      <c r="B171" s="39" t="s">
        <v>276</v>
      </c>
    </row>
    <row r="172" spans="1:2" x14ac:dyDescent="0.25">
      <c r="A172" s="9"/>
      <c r="B172" s="39" t="s">
        <v>218</v>
      </c>
    </row>
    <row r="173" spans="1:2" x14ac:dyDescent="0.25">
      <c r="A173" s="9"/>
      <c r="B173" s="39" t="s">
        <v>219</v>
      </c>
    </row>
    <row r="174" spans="1:2" x14ac:dyDescent="0.25">
      <c r="A174" s="9"/>
      <c r="B174" s="39" t="s">
        <v>220</v>
      </c>
    </row>
    <row r="175" spans="1:2" x14ac:dyDescent="0.25">
      <c r="A175" s="9"/>
      <c r="B175" s="39" t="s">
        <v>221</v>
      </c>
    </row>
    <row r="176" spans="1:2" x14ac:dyDescent="0.25">
      <c r="A176" s="9"/>
      <c r="B176" s="39" t="s">
        <v>222</v>
      </c>
    </row>
    <row r="177" spans="1:2" x14ac:dyDescent="0.25">
      <c r="A177" s="9"/>
      <c r="B177" s="39" t="s">
        <v>223</v>
      </c>
    </row>
    <row r="178" spans="1:2" x14ac:dyDescent="0.25">
      <c r="A178" s="9"/>
      <c r="B178" s="39" t="s">
        <v>224</v>
      </c>
    </row>
    <row r="179" spans="1:2" x14ac:dyDescent="0.25">
      <c r="A179" s="9"/>
      <c r="B179" s="39" t="s">
        <v>225</v>
      </c>
    </row>
    <row r="180" spans="1:2" x14ac:dyDescent="0.25">
      <c r="A180" s="9"/>
      <c r="B180" s="39" t="s">
        <v>226</v>
      </c>
    </row>
    <row r="181" spans="1:2" x14ac:dyDescent="0.25">
      <c r="A181" s="9"/>
      <c r="B181" s="39" t="s">
        <v>227</v>
      </c>
    </row>
    <row r="182" spans="1:2" x14ac:dyDescent="0.25">
      <c r="A182" s="9"/>
      <c r="B182" s="39" t="s">
        <v>228</v>
      </c>
    </row>
    <row r="183" spans="1:2" x14ac:dyDescent="0.25">
      <c r="A183" s="9"/>
      <c r="B183" s="39" t="s">
        <v>229</v>
      </c>
    </row>
    <row r="184" spans="1:2" x14ac:dyDescent="0.25">
      <c r="A184" s="9"/>
      <c r="B184" s="39" t="s">
        <v>230</v>
      </c>
    </row>
    <row r="185" spans="1:2" x14ac:dyDescent="0.25">
      <c r="A185" s="9"/>
      <c r="B185" s="39" t="s">
        <v>231</v>
      </c>
    </row>
    <row r="186" spans="1:2" x14ac:dyDescent="0.25">
      <c r="A186" s="9"/>
      <c r="B186" s="39" t="s">
        <v>232</v>
      </c>
    </row>
    <row r="187" spans="1:2" x14ac:dyDescent="0.25">
      <c r="A187" s="9"/>
      <c r="B187" s="39" t="s">
        <v>233</v>
      </c>
    </row>
    <row r="188" spans="1:2" x14ac:dyDescent="0.25">
      <c r="A188" s="9"/>
      <c r="B188" s="39" t="s">
        <v>234</v>
      </c>
    </row>
    <row r="189" spans="1:2" x14ac:dyDescent="0.25">
      <c r="A189" s="9"/>
      <c r="B189" s="39" t="s">
        <v>235</v>
      </c>
    </row>
    <row r="190" spans="1:2" x14ac:dyDescent="0.25">
      <c r="A190" s="9"/>
      <c r="B190" s="39" t="s">
        <v>236</v>
      </c>
    </row>
    <row r="191" spans="1:2" x14ac:dyDescent="0.25">
      <c r="A191" s="9"/>
      <c r="B191" s="39" t="s">
        <v>237</v>
      </c>
    </row>
    <row r="192" spans="1:2" x14ac:dyDescent="0.25">
      <c r="A192" s="9"/>
      <c r="B192" s="39" t="s">
        <v>238</v>
      </c>
    </row>
    <row r="193" spans="1:2" x14ac:dyDescent="0.25">
      <c r="A193" s="9"/>
      <c r="B193" s="39" t="s">
        <v>239</v>
      </c>
    </row>
    <row r="194" spans="1:2" x14ac:dyDescent="0.25">
      <c r="A194" s="9"/>
      <c r="B194" s="39" t="s">
        <v>240</v>
      </c>
    </row>
    <row r="195" spans="1:2" x14ac:dyDescent="0.25">
      <c r="A195" s="9"/>
      <c r="B195" s="39" t="s">
        <v>241</v>
      </c>
    </row>
    <row r="196" spans="1:2" x14ac:dyDescent="0.25">
      <c r="A196" s="10"/>
      <c r="B196" s="39" t="s">
        <v>242</v>
      </c>
    </row>
    <row r="197" spans="1:2" x14ac:dyDescent="0.25">
      <c r="A197" s="9"/>
      <c r="B197" s="39" t="s">
        <v>243</v>
      </c>
    </row>
    <row r="198" spans="1:2" x14ac:dyDescent="0.25">
      <c r="A198" s="9"/>
      <c r="B198" s="39" t="s">
        <v>244</v>
      </c>
    </row>
    <row r="199" spans="1:2" x14ac:dyDescent="0.25">
      <c r="A199" s="9"/>
      <c r="B199" s="39" t="s">
        <v>245</v>
      </c>
    </row>
    <row r="200" spans="1:2" x14ac:dyDescent="0.25">
      <c r="A200" s="9"/>
      <c r="B200" s="39" t="s">
        <v>246</v>
      </c>
    </row>
    <row r="201" spans="1:2" x14ac:dyDescent="0.25">
      <c r="A201" s="9"/>
      <c r="B201" s="39" t="s">
        <v>247</v>
      </c>
    </row>
    <row r="202" spans="1:2" x14ac:dyDescent="0.25">
      <c r="A202" s="9"/>
      <c r="B202" s="39" t="s">
        <v>248</v>
      </c>
    </row>
    <row r="203" spans="1:2" x14ac:dyDescent="0.25">
      <c r="A203" s="9"/>
      <c r="B203" s="39" t="s">
        <v>249</v>
      </c>
    </row>
    <row r="204" spans="1:2" x14ac:dyDescent="0.25">
      <c r="A204" s="9"/>
      <c r="B204" s="39" t="s">
        <v>250</v>
      </c>
    </row>
    <row r="205" spans="1:2" x14ac:dyDescent="0.25">
      <c r="A205" s="9"/>
      <c r="B205" s="39" t="s">
        <v>251</v>
      </c>
    </row>
    <row r="206" spans="1:2" x14ac:dyDescent="0.25">
      <c r="A206" s="9"/>
      <c r="B206" s="39" t="s">
        <v>252</v>
      </c>
    </row>
    <row r="207" spans="1:2" x14ac:dyDescent="0.25">
      <c r="A207" s="9"/>
      <c r="B207" s="39" t="s">
        <v>253</v>
      </c>
    </row>
    <row r="208" spans="1:2" x14ac:dyDescent="0.25">
      <c r="A208" s="9"/>
      <c r="B208" s="39" t="s">
        <v>254</v>
      </c>
    </row>
    <row r="209" spans="1:2" x14ac:dyDescent="0.25">
      <c r="A209" s="9"/>
      <c r="B209" s="39" t="s">
        <v>255</v>
      </c>
    </row>
    <row r="210" spans="1:2" x14ac:dyDescent="0.25">
      <c r="A210" s="9"/>
      <c r="B210" s="39" t="s">
        <v>256</v>
      </c>
    </row>
    <row r="211" spans="1:2" x14ac:dyDescent="0.25">
      <c r="A211" s="9"/>
      <c r="B211" s="39" t="s">
        <v>257</v>
      </c>
    </row>
    <row r="212" spans="1:2" x14ac:dyDescent="0.25">
      <c r="A212" s="10"/>
      <c r="B212" s="39" t="s">
        <v>258</v>
      </c>
    </row>
    <row r="213" spans="1:2" x14ac:dyDescent="0.25">
      <c r="A213" s="10"/>
      <c r="B213" s="39" t="s">
        <v>259</v>
      </c>
    </row>
    <row r="214" spans="1:2" x14ac:dyDescent="0.25">
      <c r="A214" s="10"/>
      <c r="B214" s="40" t="s">
        <v>260</v>
      </c>
    </row>
    <row r="215" spans="1:2" x14ac:dyDescent="0.25">
      <c r="A215" s="10"/>
      <c r="B215" s="40" t="s">
        <v>261</v>
      </c>
    </row>
    <row r="216" spans="1:2" x14ac:dyDescent="0.25">
      <c r="A216" s="10"/>
      <c r="B216" s="40" t="s">
        <v>262</v>
      </c>
    </row>
    <row r="217" spans="1:2" x14ac:dyDescent="0.25">
      <c r="A217" s="10"/>
      <c r="B217" s="40" t="s">
        <v>263</v>
      </c>
    </row>
    <row r="218" spans="1:2" x14ac:dyDescent="0.25">
      <c r="A218" s="10"/>
      <c r="B218" s="40" t="s">
        <v>264</v>
      </c>
    </row>
    <row r="219" spans="1:2" x14ac:dyDescent="0.25">
      <c r="A219" s="3"/>
      <c r="B219" s="40" t="s">
        <v>265</v>
      </c>
    </row>
    <row r="220" spans="1:2" x14ac:dyDescent="0.25">
      <c r="A220" s="41"/>
      <c r="B220" s="40" t="s">
        <v>266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D8" sqref="D8"/>
    </sheetView>
  </sheetViews>
  <sheetFormatPr defaultRowHeight="15" x14ac:dyDescent="0.25"/>
  <cols>
    <col min="1" max="1" width="37.85546875" customWidth="1"/>
    <col min="2" max="2" width="53.42578125" customWidth="1"/>
    <col min="4" max="4" width="63.5703125" customWidth="1"/>
    <col min="5" max="5" width="9.140625" customWidth="1"/>
  </cols>
  <sheetData>
    <row r="1" spans="1:8" ht="38.25" customHeight="1" thickBot="1" x14ac:dyDescent="0.3">
      <c r="A1" s="43" t="s">
        <v>277</v>
      </c>
      <c r="B1" s="43"/>
    </row>
    <row r="2" spans="1:8" ht="30.75" customHeight="1" thickBot="1" x14ac:dyDescent="0.3">
      <c r="A2" s="4" t="s">
        <v>5</v>
      </c>
      <c r="B2" s="5" t="s">
        <v>6</v>
      </c>
    </row>
    <row r="3" spans="1:8" ht="33.75" customHeight="1" thickBot="1" x14ac:dyDescent="0.3">
      <c r="A3" s="6" t="s">
        <v>7</v>
      </c>
      <c r="B3" s="7" t="s">
        <v>8</v>
      </c>
    </row>
    <row r="4" spans="1:8" ht="35.25" customHeight="1" thickBot="1" x14ac:dyDescent="0.3">
      <c r="A4" s="6" t="s">
        <v>9</v>
      </c>
      <c r="B4" s="7" t="s">
        <v>10</v>
      </c>
      <c r="D4" s="42" t="s">
        <v>278</v>
      </c>
    </row>
    <row r="5" spans="1:8" ht="37.5" customHeight="1" thickBot="1" x14ac:dyDescent="0.3">
      <c r="A5" s="6" t="s">
        <v>11</v>
      </c>
      <c r="B5" s="7" t="s">
        <v>12</v>
      </c>
    </row>
    <row r="6" spans="1:8" ht="36" customHeight="1" thickBot="1" x14ac:dyDescent="0.3">
      <c r="A6" s="6" t="s">
        <v>13</v>
      </c>
      <c r="B6" s="7" t="s">
        <v>14</v>
      </c>
    </row>
    <row r="7" spans="1:8" ht="38.25" customHeight="1" thickBot="1" x14ac:dyDescent="0.3">
      <c r="A7" s="6" t="s">
        <v>15</v>
      </c>
      <c r="B7" s="7" t="s">
        <v>16</v>
      </c>
    </row>
    <row r="8" spans="1:8" ht="33.75" customHeight="1" thickBot="1" x14ac:dyDescent="0.3">
      <c r="A8" s="6" t="s">
        <v>17</v>
      </c>
      <c r="B8" s="7" t="s">
        <v>18</v>
      </c>
    </row>
    <row r="9" spans="1:8" ht="33.75" customHeight="1" thickBot="1" x14ac:dyDescent="0.3">
      <c r="A9" s="6" t="s">
        <v>19</v>
      </c>
      <c r="B9" s="7" t="s">
        <v>20</v>
      </c>
    </row>
    <row r="10" spans="1:8" ht="35.25" customHeight="1" thickBot="1" x14ac:dyDescent="0.3">
      <c r="A10" s="6" t="s">
        <v>21</v>
      </c>
      <c r="B10" s="7" t="s">
        <v>22</v>
      </c>
    </row>
    <row r="11" spans="1:8" ht="29.25" customHeight="1" thickBot="1" x14ac:dyDescent="0.3">
      <c r="A11" s="6" t="s">
        <v>23</v>
      </c>
      <c r="B11" s="7" t="s">
        <v>24</v>
      </c>
    </row>
    <row r="12" spans="1:8" ht="27" customHeight="1" thickBot="1" x14ac:dyDescent="0.3">
      <c r="A12" s="6" t="s">
        <v>25</v>
      </c>
      <c r="B12" s="7" t="s">
        <v>26</v>
      </c>
    </row>
    <row r="13" spans="1:8" ht="27" customHeight="1" x14ac:dyDescent="0.25">
      <c r="A13" s="34"/>
      <c r="B13" s="35"/>
    </row>
    <row r="14" spans="1:8" x14ac:dyDescent="0.25">
      <c r="A14" s="8"/>
    </row>
    <row r="15" spans="1:8" ht="50.25" x14ac:dyDescent="0.3">
      <c r="A15" s="14"/>
      <c r="B15" s="12" t="s">
        <v>57</v>
      </c>
      <c r="C15" s="15"/>
      <c r="D15" s="15"/>
      <c r="E15" s="15"/>
      <c r="F15" s="15"/>
      <c r="G15" s="15"/>
      <c r="H15" s="15"/>
    </row>
    <row r="16" spans="1:8" ht="30.75" x14ac:dyDescent="0.25">
      <c r="A16" s="17"/>
      <c r="B16" s="12" t="s">
        <v>56</v>
      </c>
      <c r="C16" s="15"/>
      <c r="D16" s="15"/>
      <c r="E16" s="15"/>
      <c r="F16" s="15"/>
      <c r="G16" s="15"/>
      <c r="H16" s="15"/>
    </row>
    <row r="17" spans="1:2" ht="90.75" x14ac:dyDescent="0.25">
      <c r="A17" s="13" t="s">
        <v>27</v>
      </c>
      <c r="B17" s="16" t="s">
        <v>55</v>
      </c>
    </row>
    <row r="18" spans="1:2" ht="30.75" x14ac:dyDescent="0.25">
      <c r="A18" s="11"/>
      <c r="B18" s="12" t="s">
        <v>54</v>
      </c>
    </row>
    <row r="19" spans="1:2" ht="15.75" x14ac:dyDescent="0.25">
      <c r="A19" s="37"/>
      <c r="B19" s="36"/>
    </row>
    <row r="20" spans="1:2" x14ac:dyDescent="0.25">
      <c r="A20" t="s">
        <v>267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G69"/>
  <sheetViews>
    <sheetView showGridLines="0" tabSelected="1" workbookViewId="0">
      <selection activeCell="B3" sqref="B3"/>
    </sheetView>
  </sheetViews>
  <sheetFormatPr defaultRowHeight="14.25" x14ac:dyDescent="0.2"/>
  <cols>
    <col min="1" max="1" width="58.5703125" style="19" customWidth="1"/>
    <col min="2" max="2" width="64.7109375" style="19" customWidth="1"/>
    <col min="3" max="3" width="50.7109375" style="19" customWidth="1"/>
    <col min="4" max="16384" width="9.140625" style="19"/>
  </cols>
  <sheetData>
    <row r="1" spans="1:7" ht="82.5" customHeight="1" x14ac:dyDescent="0.6">
      <c r="A1" s="50" t="s">
        <v>268</v>
      </c>
      <c r="B1" s="50"/>
      <c r="C1" s="18"/>
      <c r="D1" s="18"/>
      <c r="E1" s="18"/>
      <c r="F1" s="18"/>
      <c r="G1" s="18"/>
    </row>
    <row r="2" spans="1:7" ht="15" customHeight="1" x14ac:dyDescent="0.2">
      <c r="A2" s="49" t="s">
        <v>1</v>
      </c>
      <c r="B2" s="20" t="s">
        <v>33</v>
      </c>
      <c r="C2" s="18"/>
      <c r="D2" s="18"/>
      <c r="E2" s="18"/>
      <c r="F2" s="18"/>
      <c r="G2" s="18"/>
    </row>
    <row r="3" spans="1:7" ht="26.25" x14ac:dyDescent="0.2">
      <c r="A3" s="49"/>
      <c r="B3" s="21" t="s">
        <v>2</v>
      </c>
      <c r="C3" s="18"/>
      <c r="D3" s="18"/>
      <c r="E3" s="18"/>
      <c r="F3" s="22"/>
      <c r="G3" s="23"/>
    </row>
    <row r="4" spans="1:7" ht="20.25" x14ac:dyDescent="0.3">
      <c r="A4" s="51" t="s">
        <v>32</v>
      </c>
      <c r="B4" s="52"/>
      <c r="C4" s="18"/>
      <c r="D4" s="18"/>
      <c r="E4" s="23"/>
      <c r="F4" s="23"/>
      <c r="G4" s="18"/>
    </row>
    <row r="5" spans="1:7" ht="20.25" x14ac:dyDescent="0.3">
      <c r="A5" s="45" t="s">
        <v>31</v>
      </c>
      <c r="B5" s="45"/>
      <c r="C5" s="18"/>
      <c r="D5" s="18"/>
      <c r="E5" s="23"/>
      <c r="F5" s="23"/>
      <c r="G5" s="18"/>
    </row>
    <row r="6" spans="1:7" ht="48" customHeight="1" x14ac:dyDescent="0.25">
      <c r="A6" s="25" t="s">
        <v>4</v>
      </c>
      <c r="B6" s="26" t="s">
        <v>28</v>
      </c>
      <c r="C6" s="18"/>
      <c r="D6" s="18"/>
      <c r="E6" s="18"/>
      <c r="F6" s="18"/>
      <c r="G6" s="18"/>
    </row>
    <row r="7" spans="1:7" x14ac:dyDescent="0.2">
      <c r="A7" s="24" t="s">
        <v>29</v>
      </c>
      <c r="B7" s="24" t="s">
        <v>3</v>
      </c>
      <c r="C7" s="23"/>
      <c r="D7" s="18"/>
      <c r="E7" s="18"/>
      <c r="F7" s="18"/>
      <c r="G7" s="18"/>
    </row>
    <row r="8" spans="1:7" ht="23.25" x14ac:dyDescent="0.35">
      <c r="A8" s="27">
        <v>0</v>
      </c>
      <c r="B8" s="28">
        <f>A8*0.4653/1000</f>
        <v>0</v>
      </c>
      <c r="C8" s="23">
        <f>B8</f>
        <v>0</v>
      </c>
      <c r="D8" s="18"/>
      <c r="E8" s="18"/>
      <c r="F8" s="18"/>
      <c r="G8" s="18"/>
    </row>
    <row r="9" spans="1:7" ht="20.25" x14ac:dyDescent="0.3">
      <c r="A9" s="45" t="s">
        <v>34</v>
      </c>
      <c r="B9" s="46"/>
      <c r="C9" s="23"/>
      <c r="D9" s="18"/>
      <c r="E9" s="18"/>
      <c r="F9" s="18"/>
      <c r="G9" s="18"/>
    </row>
    <row r="10" spans="1:7" ht="20.25" x14ac:dyDescent="0.3">
      <c r="A10" s="45" t="s">
        <v>8</v>
      </c>
      <c r="B10" s="45"/>
      <c r="C10" s="23"/>
      <c r="D10" s="18"/>
      <c r="E10" s="18"/>
      <c r="F10" s="18"/>
      <c r="G10" s="18"/>
    </row>
    <row r="11" spans="1:7" ht="30" x14ac:dyDescent="0.25">
      <c r="A11" s="25" t="s">
        <v>4</v>
      </c>
      <c r="B11" s="26" t="s">
        <v>30</v>
      </c>
      <c r="C11" s="23"/>
      <c r="D11" s="18"/>
      <c r="E11" s="18"/>
      <c r="F11" s="18"/>
      <c r="G11" s="18"/>
    </row>
    <row r="12" spans="1:7" x14ac:dyDescent="0.2">
      <c r="A12" s="24" t="s">
        <v>29</v>
      </c>
      <c r="B12" s="24" t="s">
        <v>3</v>
      </c>
      <c r="C12" s="29"/>
    </row>
    <row r="13" spans="1:7" ht="23.25" x14ac:dyDescent="0.35">
      <c r="A13" s="27">
        <v>0</v>
      </c>
      <c r="B13" s="30">
        <f>A13*0.4653/1000</f>
        <v>0</v>
      </c>
      <c r="C13" s="29">
        <f>B13</f>
        <v>0</v>
      </c>
    </row>
    <row r="14" spans="1:7" ht="20.25" x14ac:dyDescent="0.3">
      <c r="A14" s="45" t="s">
        <v>35</v>
      </c>
      <c r="B14" s="46"/>
      <c r="C14" s="29"/>
    </row>
    <row r="15" spans="1:7" ht="20.25" x14ac:dyDescent="0.3">
      <c r="A15" s="47" t="s">
        <v>10</v>
      </c>
      <c r="B15" s="48"/>
      <c r="C15" s="29"/>
    </row>
    <row r="16" spans="1:7" ht="30" x14ac:dyDescent="0.25">
      <c r="A16" s="25" t="s">
        <v>4</v>
      </c>
      <c r="B16" s="26" t="s">
        <v>37</v>
      </c>
      <c r="C16" s="29"/>
    </row>
    <row r="17" spans="1:3" x14ac:dyDescent="0.2">
      <c r="A17" s="24" t="s">
        <v>29</v>
      </c>
      <c r="B17" s="24" t="s">
        <v>3</v>
      </c>
      <c r="C17" s="29"/>
    </row>
    <row r="18" spans="1:3" ht="23.25" x14ac:dyDescent="0.35">
      <c r="A18" s="27">
        <v>0</v>
      </c>
      <c r="B18" s="30">
        <f>A18*0.0444/1000</f>
        <v>0</v>
      </c>
      <c r="C18" s="29">
        <f>B18</f>
        <v>0</v>
      </c>
    </row>
    <row r="19" spans="1:3" ht="20.25" x14ac:dyDescent="0.3">
      <c r="A19" s="45" t="s">
        <v>36</v>
      </c>
      <c r="B19" s="46"/>
      <c r="C19" s="29"/>
    </row>
    <row r="20" spans="1:3" ht="20.25" x14ac:dyDescent="0.3">
      <c r="A20" s="47" t="s">
        <v>12</v>
      </c>
      <c r="B20" s="48"/>
      <c r="C20" s="29"/>
    </row>
    <row r="21" spans="1:3" ht="30" x14ac:dyDescent="0.25">
      <c r="A21" s="25" t="s">
        <v>4</v>
      </c>
      <c r="B21" s="26" t="s">
        <v>38</v>
      </c>
      <c r="C21" s="29"/>
    </row>
    <row r="22" spans="1:3" x14ac:dyDescent="0.2">
      <c r="A22" s="24" t="s">
        <v>29</v>
      </c>
      <c r="B22" s="24" t="s">
        <v>3</v>
      </c>
      <c r="C22" s="29"/>
    </row>
    <row r="23" spans="1:3" ht="23.25" x14ac:dyDescent="0.35">
      <c r="A23" s="27">
        <v>0</v>
      </c>
      <c r="B23" s="30">
        <f>A23*0.2081/1000</f>
        <v>0</v>
      </c>
      <c r="C23" s="29">
        <f>B23</f>
        <v>0</v>
      </c>
    </row>
    <row r="24" spans="1:3" ht="20.25" x14ac:dyDescent="0.3">
      <c r="A24" s="45" t="s">
        <v>39</v>
      </c>
      <c r="B24" s="46"/>
      <c r="C24" s="29"/>
    </row>
    <row r="25" spans="1:3" ht="20.25" x14ac:dyDescent="0.3">
      <c r="A25" s="47" t="s">
        <v>14</v>
      </c>
      <c r="B25" s="48"/>
      <c r="C25" s="29"/>
    </row>
    <row r="26" spans="1:3" ht="30" x14ac:dyDescent="0.25">
      <c r="A26" s="25" t="s">
        <v>4</v>
      </c>
      <c r="B26" s="26" t="s">
        <v>40</v>
      </c>
      <c r="C26" s="29"/>
    </row>
    <row r="27" spans="1:3" x14ac:dyDescent="0.2">
      <c r="A27" s="24" t="s">
        <v>29</v>
      </c>
      <c r="B27" s="24" t="s">
        <v>3</v>
      </c>
      <c r="C27" s="29"/>
    </row>
    <row r="28" spans="1:3" ht="23.25" x14ac:dyDescent="0.35">
      <c r="A28" s="27">
        <v>0</v>
      </c>
      <c r="B28" s="30">
        <f>A28*0.1847/1000</f>
        <v>0</v>
      </c>
      <c r="C28" s="29">
        <f>B28</f>
        <v>0</v>
      </c>
    </row>
    <row r="29" spans="1:3" ht="20.25" x14ac:dyDescent="0.3">
      <c r="A29" s="45" t="s">
        <v>41</v>
      </c>
      <c r="B29" s="46"/>
      <c r="C29" s="29"/>
    </row>
    <row r="30" spans="1:3" ht="20.25" x14ac:dyDescent="0.3">
      <c r="A30" s="47" t="s">
        <v>16</v>
      </c>
      <c r="B30" s="48"/>
      <c r="C30" s="29"/>
    </row>
    <row r="31" spans="1:3" ht="30" x14ac:dyDescent="0.25">
      <c r="A31" s="25" t="s">
        <v>4</v>
      </c>
      <c r="B31" s="26" t="s">
        <v>42</v>
      </c>
      <c r="C31" s="29"/>
    </row>
    <row r="32" spans="1:3" x14ac:dyDescent="0.2">
      <c r="A32" s="24" t="s">
        <v>29</v>
      </c>
      <c r="B32" s="24" t="s">
        <v>3</v>
      </c>
      <c r="C32" s="29"/>
    </row>
    <row r="33" spans="1:3" ht="23.25" x14ac:dyDescent="0.35">
      <c r="A33" s="27">
        <v>0</v>
      </c>
      <c r="B33" s="30">
        <f>A33*0.3764/1000</f>
        <v>0</v>
      </c>
      <c r="C33" s="29">
        <f>B33</f>
        <v>0</v>
      </c>
    </row>
    <row r="34" spans="1:3" ht="20.25" x14ac:dyDescent="0.3">
      <c r="A34" s="45" t="s">
        <v>43</v>
      </c>
      <c r="B34" s="46"/>
      <c r="C34" s="29"/>
    </row>
    <row r="35" spans="1:3" ht="20.25" x14ac:dyDescent="0.3">
      <c r="A35" s="47" t="s">
        <v>18</v>
      </c>
      <c r="B35" s="48"/>
      <c r="C35" s="29"/>
    </row>
    <row r="36" spans="1:3" ht="30" x14ac:dyDescent="0.25">
      <c r="A36" s="25" t="s">
        <v>4</v>
      </c>
      <c r="B36" s="26" t="s">
        <v>45</v>
      </c>
      <c r="C36" s="29"/>
    </row>
    <row r="37" spans="1:3" x14ac:dyDescent="0.2">
      <c r="A37" s="24" t="s">
        <v>29</v>
      </c>
      <c r="B37" s="24" t="s">
        <v>3</v>
      </c>
      <c r="C37" s="29"/>
    </row>
    <row r="38" spans="1:3" ht="23.25" x14ac:dyDescent="0.35">
      <c r="A38" s="27">
        <v>0</v>
      </c>
      <c r="B38" s="30">
        <f>A38*0.4647/1000</f>
        <v>0</v>
      </c>
      <c r="C38" s="29">
        <f>B38</f>
        <v>0</v>
      </c>
    </row>
    <row r="39" spans="1:3" ht="20.25" x14ac:dyDescent="0.3">
      <c r="A39" s="45" t="s">
        <v>44</v>
      </c>
      <c r="B39" s="46"/>
      <c r="C39" s="29"/>
    </row>
    <row r="40" spans="1:3" ht="20.25" x14ac:dyDescent="0.3">
      <c r="A40" s="47" t="s">
        <v>20</v>
      </c>
      <c r="B40" s="48"/>
      <c r="C40" s="29"/>
    </row>
    <row r="41" spans="1:3" ht="30" x14ac:dyDescent="0.25">
      <c r="A41" s="25" t="s">
        <v>4</v>
      </c>
      <c r="B41" s="26" t="s">
        <v>46</v>
      </c>
      <c r="C41" s="29"/>
    </row>
    <row r="42" spans="1:3" x14ac:dyDescent="0.2">
      <c r="A42" s="24" t="s">
        <v>29</v>
      </c>
      <c r="B42" s="24" t="s">
        <v>3</v>
      </c>
      <c r="C42" s="29"/>
    </row>
    <row r="43" spans="1:3" ht="23.25" x14ac:dyDescent="0.35">
      <c r="A43" s="27">
        <v>0</v>
      </c>
      <c r="B43" s="30">
        <f>A43*0.4609/1000</f>
        <v>0</v>
      </c>
      <c r="C43" s="29">
        <f>B43</f>
        <v>0</v>
      </c>
    </row>
    <row r="44" spans="1:3" ht="20.25" x14ac:dyDescent="0.3">
      <c r="A44" s="45" t="s">
        <v>47</v>
      </c>
      <c r="B44" s="46"/>
      <c r="C44" s="29"/>
    </row>
    <row r="45" spans="1:3" ht="20.25" x14ac:dyDescent="0.3">
      <c r="A45" s="47" t="s">
        <v>22</v>
      </c>
      <c r="B45" s="48"/>
      <c r="C45" s="29"/>
    </row>
    <row r="46" spans="1:3" ht="30" x14ac:dyDescent="0.25">
      <c r="A46" s="25" t="s">
        <v>4</v>
      </c>
      <c r="B46" s="26" t="s">
        <v>48</v>
      </c>
      <c r="C46" s="29"/>
    </row>
    <row r="47" spans="1:3" x14ac:dyDescent="0.2">
      <c r="A47" s="24" t="s">
        <v>29</v>
      </c>
      <c r="B47" s="24" t="s">
        <v>3</v>
      </c>
      <c r="C47" s="29"/>
    </row>
    <row r="48" spans="1:3" ht="23.25" x14ac:dyDescent="0.35">
      <c r="A48" s="27">
        <v>0</v>
      </c>
      <c r="B48" s="30">
        <f>A48*0.4653/1000</f>
        <v>0</v>
      </c>
      <c r="C48" s="29">
        <f>B48</f>
        <v>0</v>
      </c>
    </row>
    <row r="49" spans="1:3" ht="20.25" x14ac:dyDescent="0.3">
      <c r="A49" s="45" t="s">
        <v>49</v>
      </c>
      <c r="B49" s="46"/>
      <c r="C49" s="29"/>
    </row>
    <row r="50" spans="1:3" ht="20.25" x14ac:dyDescent="0.3">
      <c r="A50" s="47" t="s">
        <v>24</v>
      </c>
      <c r="B50" s="48"/>
      <c r="C50" s="29"/>
    </row>
    <row r="51" spans="1:3" ht="30" x14ac:dyDescent="0.25">
      <c r="A51" s="25" t="s">
        <v>4</v>
      </c>
      <c r="B51" s="26" t="s">
        <v>50</v>
      </c>
      <c r="C51" s="29"/>
    </row>
    <row r="52" spans="1:3" x14ac:dyDescent="0.2">
      <c r="A52" s="24" t="s">
        <v>29</v>
      </c>
      <c r="B52" s="24" t="s">
        <v>3</v>
      </c>
      <c r="C52" s="29"/>
    </row>
    <row r="53" spans="1:3" ht="23.25" x14ac:dyDescent="0.35">
      <c r="A53" s="27">
        <v>0</v>
      </c>
      <c r="B53" s="30">
        <f>A53*0.0358/1000</f>
        <v>0</v>
      </c>
      <c r="C53" s="29">
        <f>B53</f>
        <v>0</v>
      </c>
    </row>
    <row r="54" spans="1:3" ht="20.25" x14ac:dyDescent="0.3">
      <c r="A54" s="45" t="s">
        <v>51</v>
      </c>
      <c r="B54" s="46"/>
      <c r="C54" s="29"/>
    </row>
    <row r="55" spans="1:3" ht="20.25" x14ac:dyDescent="0.3">
      <c r="A55" s="47" t="s">
        <v>26</v>
      </c>
      <c r="B55" s="48"/>
      <c r="C55" s="29"/>
    </row>
    <row r="56" spans="1:3" ht="30" x14ac:dyDescent="0.25">
      <c r="A56" s="25" t="s">
        <v>4</v>
      </c>
      <c r="B56" s="26" t="s">
        <v>52</v>
      </c>
      <c r="C56" s="29"/>
    </row>
    <row r="57" spans="1:3" x14ac:dyDescent="0.2">
      <c r="A57" s="24" t="s">
        <v>29</v>
      </c>
      <c r="B57" s="24" t="s">
        <v>3</v>
      </c>
      <c r="C57" s="29"/>
    </row>
    <row r="58" spans="1:3" ht="23.25" x14ac:dyDescent="0.35">
      <c r="A58" s="31">
        <v>0</v>
      </c>
      <c r="B58" s="32">
        <f>A58*0.1395/1000</f>
        <v>0</v>
      </c>
      <c r="C58" s="29">
        <f>B58</f>
        <v>0</v>
      </c>
    </row>
    <row r="59" spans="1:3" ht="108" customHeight="1" x14ac:dyDescent="0.5">
      <c r="A59" s="44" t="s">
        <v>53</v>
      </c>
      <c r="B59" s="44"/>
      <c r="C59" s="33">
        <f>SUM(C8:C58)</f>
        <v>0</v>
      </c>
    </row>
    <row r="69" spans="4:4" x14ac:dyDescent="0.2">
      <c r="D69" s="19" t="s">
        <v>27</v>
      </c>
    </row>
  </sheetData>
  <mergeCells count="25">
    <mergeCell ref="A2:A3"/>
    <mergeCell ref="A1:B1"/>
    <mergeCell ref="A4:B4"/>
    <mergeCell ref="A9:B9"/>
    <mergeCell ref="A44:B44"/>
    <mergeCell ref="A5:B5"/>
    <mergeCell ref="A14:B14"/>
    <mergeCell ref="A15:B15"/>
    <mergeCell ref="A19:B19"/>
    <mergeCell ref="A20:B20"/>
    <mergeCell ref="A10:B10"/>
    <mergeCell ref="A45:B45"/>
    <mergeCell ref="A30:B30"/>
    <mergeCell ref="A34:B34"/>
    <mergeCell ref="A35:B35"/>
    <mergeCell ref="A24:B24"/>
    <mergeCell ref="A25:B25"/>
    <mergeCell ref="A29:B29"/>
    <mergeCell ref="A40:B40"/>
    <mergeCell ref="A39:B39"/>
    <mergeCell ref="A59:B59"/>
    <mergeCell ref="A49:B49"/>
    <mergeCell ref="A50:B50"/>
    <mergeCell ref="A54:B54"/>
    <mergeCell ref="A55:B55"/>
  </mergeCells>
  <dataValidations count="1">
    <dataValidation type="list" showInputMessage="1" showErrorMessage="1" promptTitle="miasto" sqref="B3">
      <formula1>gmina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Spis gmin bez PONE</vt:lpstr>
      <vt:lpstr>Objaśnienia</vt:lpstr>
      <vt:lpstr>PM2,5 - obliczenie efektu</vt:lpstr>
      <vt:lpstr>gmina</vt:lpstr>
      <vt:lpstr>miasto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dcterms:created xsi:type="dcterms:W3CDTF">2017-12-14T09:06:21Z</dcterms:created>
  <dcterms:modified xsi:type="dcterms:W3CDTF">2018-06-27T07:24:41Z</dcterms:modified>
</cp:coreProperties>
</file>